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<sst xmlns="http://schemas.openxmlformats.org/spreadsheetml/2006/main" count="937" uniqueCount="352">
  <si>
    <t>四川省商标广告设计研究所</t>
  </si>
  <si>
    <t>2021年部门预算</t>
  </si>
  <si>
    <t>报送日期：2021年 3 月20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</si>
  <si>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</si>
  <si>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</si>
  <si>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</si>
  <si>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</si>
  <si>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</si>
  <si>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</si>
  <si>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</si>
  <si>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</si>
  <si>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</si>
  <si>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</si>
  <si>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</si>
  <si>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</si>
  <si>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</si>
  <si>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</si>
  <si>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</si>
  <si>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</si>
  <si>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</si>
  <si>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</si>
  <si>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</si>
  <si>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</si>
  <si>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</si>
  <si>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</si>
  <si>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</si>
  <si>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</si>
  <si>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</si>
  <si>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</si>
  <si>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</si>
  <si>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</si>
  <si>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</si>
  <si>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</si>
  <si>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</si>
  <si>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</si>
  <si>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</si>
  <si>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</si>
  <si>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</si>
  <si>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</si>
  <si>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</si>
  <si>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</si>
  <si>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</si>
  <si>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</si>
  <si>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</si>
  <si>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</si>
  <si>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</si>
  <si>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</si>
  <si>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</si>
  <si>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</si>
  <si>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</si>
  <si>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</si>
  <si>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</si>
  <si>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</si>
  <si>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</si>
  <si>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</si>
  <si>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</si>
  <si>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</si>
  <si>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</si>
  <si>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</si>
  <si>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</si>
  <si>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</si>
  <si>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</si>
  <si>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</si>
  <si>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</si>
  <si>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</si>
  <si>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</si>
  <si>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</si>
  <si>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</si>
  <si>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</si>
  <si>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</si>
  <si>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</si>
  <si>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</si>
  <si>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</si>
  <si>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</si>
  <si>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</si>
  <si>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</si>
  <si>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</si>
  <si>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</si>
  <si>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</si>
  <si>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</si>
  <si>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</si>
  <si>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</si>
  <si>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</si>
  <si>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</si>
  <si>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50</t>
  </si>
  <si>
    <t>332603</t>
  </si>
  <si>
    <t>事业运行</t>
  </si>
  <si>
    <t>99</t>
  </si>
  <si>
    <t>其他市场监督管理事务</t>
  </si>
  <si>
    <t>205</t>
  </si>
  <si>
    <t>08</t>
  </si>
  <si>
    <t>03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</si>
  <si>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</si>
  <si>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</si>
  <si>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</si>
  <si>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</si>
  <si>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</si>
  <si>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</si>
  <si>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</si>
  <si>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</si>
  <si>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</si>
  <si>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</si>
  <si>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</si>
  <si>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</si>
  <si>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</si>
  <si>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</si>
  <si>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</si>
  <si>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</si>
  <si>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</si>
  <si>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</si>
  <si>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</si>
  <si>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</si>
  <si>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</si>
  <si>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</si>
  <si>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</si>
  <si>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</si>
  <si>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</si>
  <si>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</si>
  <si>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</si>
  <si>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</si>
  <si>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</si>
  <si>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</si>
  <si>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</si>
  <si>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</si>
  <si>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</si>
  <si>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</si>
  <si>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</si>
  <si>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</si>
  <si>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</si>
  <si>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</si>
  <si>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</si>
  <si>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</si>
  <si>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</si>
  <si>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</si>
  <si>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</si>
  <si>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</si>
  <si>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</si>
  <si>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</si>
  <si>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</si>
  <si>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</si>
  <si>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</si>
  <si>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</si>
  <si>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</si>
  <si>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</si>
  <si>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</si>
  <si>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</si>
  <si>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</si>
  <si>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</si>
  <si>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</si>
  <si>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</si>
  <si>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</si>
  <si>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</si>
  <si>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</si>
  <si>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</si>
  <si>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</si>
  <si>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</si>
  <si>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</si>
  <si>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</si>
  <si>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</si>
  <si>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</si>
  <si>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</si>
  <si>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</si>
  <si>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</si>
  <si>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</si>
  <si>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</si>
  <si>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</si>
  <si>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</si>
  <si>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</si>
  <si>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</si>
  <si>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</si>
  <si>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</si>
  <si>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</si>
  <si>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</si>
  <si>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</si>
  <si>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</si>
  <si>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</si>
  <si>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</si>
  <si>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</si>
  <si>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</si>
  <si>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</si>
  <si>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</si>
  <si>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</si>
  <si>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</si>
  <si>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</si>
  <si>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</si>
  <si>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</si>
  <si>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</si>
  <si>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</si>
  <si>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</si>
  <si>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</si>
  <si>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</si>
  <si>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</si>
  <si>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</si>
  <si>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</si>
  <si>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</si>
  <si>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</si>
  <si>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</si>
  <si>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</si>
  <si>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</si>
  <si>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</si>
  <si>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</si>
  <si>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</si>
  <si>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</si>
  <si>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</si>
  <si>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</si>
  <si>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</si>
  <si>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</si>
  <si>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</si>
  <si>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</si>
  <si>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</si>
  <si>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</si>
  <si>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</si>
  <si>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</si>
  <si>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</si>
  <si>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</si>
  <si>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</si>
  <si>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</si>
  <si>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</si>
  <si>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</si>
  <si>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</si>
  <si>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</si>
  <si>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</si>
  <si>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</si>
  <si>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</si>
  <si>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</si>
  <si>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</si>
  <si>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</si>
  <si>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</si>
  <si>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</si>
  <si>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</si>
  <si>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</si>
  <si>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</si>
  <si>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</si>
  <si>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</si>
  <si>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</si>
  <si>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</si>
  <si>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</si>
  <si>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</si>
  <si>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</si>
  <si>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</si>
  <si>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</si>
  <si>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</si>
  <si>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</si>
  <si>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</si>
  <si>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</si>
  <si>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</si>
  <si>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</si>
  <si>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</si>
  <si>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</si>
  <si>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</si>
  <si>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</si>
  <si>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</si>
  <si>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</si>
  <si>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</si>
  <si>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</si>
  <si>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</si>
  <si>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</si>
  <si>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</si>
  <si>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</si>
  <si>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</si>
  <si>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</si>
  <si>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</si>
  <si>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</si>
  <si>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</si>
  <si>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</si>
  <si>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</si>
  <si>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</si>
  <si>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</si>
  <si>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</si>
  <si>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</si>
  <si>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</si>
  <si>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</si>
  <si>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事业运行</t>
  </si>
  <si>
    <t xml:space="preserve">    其他市场监督管理事务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</si>
  <si>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</si>
  <si>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</si>
  <si>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</si>
  <si>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</si>
  <si>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</si>
  <si>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</si>
  <si>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</si>
  <si>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</si>
  <si>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</si>
  <si>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</si>
  <si>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</si>
  <si>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</si>
  <si>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</si>
  <si>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</si>
  <si>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</si>
  <si>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</si>
  <si>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</si>
  <si>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</si>
  <si>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</si>
  <si>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</si>
  <si>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</si>
  <si>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</si>
  <si>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</si>
  <si>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</si>
  <si>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</si>
  <si>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</si>
  <si>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</si>
  <si>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</si>
  <si>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</si>
  <si>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</si>
  <si>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</si>
  <si>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</si>
  <si>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</si>
  <si>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</si>
  <si>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</si>
  <si>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</si>
  <si>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</si>
  <si>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</si>
  <si>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邮电费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</si>
  <si>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</si>
  <si>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</si>
  <si>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</si>
  <si>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</si>
  <si>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</si>
  <si>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</si>
  <si>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</si>
  <si>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</si>
  <si>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</si>
  <si>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</si>
  <si>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</si>
  <si>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</si>
  <si>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</si>
  <si>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</si>
  <si>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</si>
  <si>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</si>
  <si>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</si>
  <si>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</si>
  <si>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12315投诉举报中心应急管理服务支出</t>
  </si>
  <si>
    <t xml:space="preserve">  办公设备购置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</si>
  <si>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</si>
  <si>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</si>
  <si>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</si>
  <si>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</si>
  <si>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</si>
  <si>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</si>
  <si>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</si>
  <si>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</si>
  <si>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</si>
  <si>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</si>
  <si>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</si>
  <si>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</si>
  <si>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注：本表为空表</t>
  </si>
  <si>
    <t>表4-1</t>
  </si>
  <si>
    <t>政府性基金预算“三公”经费支出预算表</t>
  </si>
  <si>
    <t>注：本表为空表。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</si>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</sst>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42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51"/>
    </row>
    <row r="3" ht="63.75" customHeight="1">
      <c r="A3" s="152" t="s">
        <v>0</v>
      </c>
    </row>
    <row r="4" ht="107.25" customHeight="1">
      <c r="A4" s="153" t="s">
        <v>1</v>
      </c>
    </row>
    <row r="5" ht="409.5" customHeight="1" hidden="1">
      <c r="A5" s="154"/>
    </row>
    <row r="6" ht="22.5">
      <c r="A6" s="155"/>
    </row>
    <row r="7" ht="57" customHeight="1">
      <c r="A7" s="155"/>
    </row>
    <row r="8" ht="78" customHeight="1"/>
    <row r="9" ht="82.5" customHeight="1">
      <c r="A9" s="15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333</v>
      </c>
    </row>
    <row r="2" spans="1:8" ht="25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335</v>
      </c>
      <c r="B4" s="32" t="s">
        <v>336</v>
      </c>
      <c r="C4" s="13" t="s">
        <v>337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211</v>
      </c>
      <c r="E5" s="46" t="s">
        <v>338</v>
      </c>
      <c r="F5" s="47"/>
      <c r="G5" s="48"/>
      <c r="H5" s="49" t="s">
        <v>216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339</v>
      </c>
      <c r="G6" s="40" t="s">
        <v>340</v>
      </c>
      <c r="H6" s="41"/>
    </row>
    <row r="7" spans="1:8" ht="19.5" customHeight="1">
      <c r="A7" s="24" t="s">
        <v>85</v>
      </c>
      <c r="B7" s="42" t="s">
        <v>0</v>
      </c>
      <c r="C7" s="26">
        <f>SUM(D7,F7:H7)</f>
        <v>5</v>
      </c>
      <c r="D7" s="43">
        <v>0</v>
      </c>
      <c r="E7" s="43">
        <f>SUM(F7:G7)</f>
        <v>4.8</v>
      </c>
      <c r="F7" s="43">
        <v>0</v>
      </c>
      <c r="G7" s="25">
        <v>4.8</v>
      </c>
      <c r="H7" s="44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9" sqref="E3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341</v>
      </c>
    </row>
    <row r="2" spans="1:8" ht="19.5" customHeight="1">
      <c r="A2" s="4" t="s">
        <v>342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343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344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112</v>
      </c>
      <c r="F5" s="16" t="s">
        <v>59</v>
      </c>
      <c r="G5" s="16" t="s">
        <v>108</v>
      </c>
      <c r="H5" s="13" t="s">
        <v>109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13.5" customHeight="1">
      <c r="A17" s="45" t="s">
        <v>345</v>
      </c>
      <c r="B17" s="45"/>
      <c r="C17" s="45"/>
      <c r="D17" s="45"/>
      <c r="E17" s="45"/>
      <c r="F17" s="45"/>
      <c r="G17" s="45"/>
      <c r="H17" s="45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H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346</v>
      </c>
    </row>
    <row r="2" spans="1:8" ht="25.5" customHeight="1">
      <c r="A2" s="4" t="s">
        <v>347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335</v>
      </c>
      <c r="B4" s="32" t="s">
        <v>336</v>
      </c>
      <c r="C4" s="13" t="s">
        <v>337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211</v>
      </c>
      <c r="E5" s="34" t="s">
        <v>338</v>
      </c>
      <c r="F5" s="35"/>
      <c r="G5" s="35"/>
      <c r="H5" s="36" t="s">
        <v>216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339</v>
      </c>
      <c r="G6" s="40" t="s">
        <v>340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11.25">
      <c r="A17" s="27" t="s">
        <v>348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H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349</v>
      </c>
    </row>
    <row r="2" spans="1:8" ht="19.5" customHeight="1">
      <c r="A2" s="4" t="s">
        <v>350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112</v>
      </c>
      <c r="F5" s="16" t="s">
        <v>59</v>
      </c>
      <c r="G5" s="16" t="s">
        <v>108</v>
      </c>
      <c r="H5" s="13" t="s">
        <v>109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11.25">
      <c r="A17" s="27" t="s">
        <v>345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25">
      <selection activeCell="B32" sqref="B32"/>
    </sheetView>
  </sheetViews>
  <sheetFormatPr defaultColWidth="9.33203125" defaultRowHeight="11.25"/>
  <cols>
    <col min="1" max="1" width="59.16015625" style="0" customWidth="1"/>
    <col min="2" max="2" width="33" style="0" customWidth="1"/>
    <col min="3" max="3" width="65.16015625" style="0" customWidth="1"/>
    <col min="4" max="4" width="34.660156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8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2" t="s">
        <v>9</v>
      </c>
    </row>
    <row r="6" spans="1:4" ht="19.5" customHeight="1">
      <c r="A6" s="109" t="s">
        <v>10</v>
      </c>
      <c r="B6" s="143">
        <v>216.35</v>
      </c>
      <c r="C6" s="109" t="s">
        <v>11</v>
      </c>
      <c r="D6" s="143">
        <v>207.4</v>
      </c>
    </row>
    <row r="7" spans="1:4" ht="19.5" customHeight="1">
      <c r="A7" s="109" t="s">
        <v>12</v>
      </c>
      <c r="B7" s="98">
        <v>0</v>
      </c>
      <c r="C7" s="109" t="s">
        <v>13</v>
      </c>
      <c r="D7" s="143">
        <v>0</v>
      </c>
    </row>
    <row r="8" spans="1:4" ht="19.5" customHeight="1">
      <c r="A8" s="97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0</v>
      </c>
      <c r="C10" s="109" t="s">
        <v>19</v>
      </c>
      <c r="D10" s="143">
        <v>1</v>
      </c>
    </row>
    <row r="11" spans="1:4" ht="19.5" customHeight="1">
      <c r="A11" s="109" t="s">
        <v>20</v>
      </c>
      <c r="B11" s="143">
        <v>39.1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4"/>
      <c r="B13" s="143"/>
      <c r="C13" s="109" t="s">
        <v>23</v>
      </c>
      <c r="D13" s="143">
        <v>25.89</v>
      </c>
    </row>
    <row r="14" spans="1:4" ht="19.5" customHeight="1">
      <c r="A14" s="104"/>
      <c r="B14" s="143"/>
      <c r="C14" s="109" t="s">
        <v>24</v>
      </c>
      <c r="D14" s="143">
        <v>0</v>
      </c>
    </row>
    <row r="15" spans="1:4" ht="19.5" customHeight="1">
      <c r="A15" s="104"/>
      <c r="B15" s="143"/>
      <c r="C15" s="109" t="s">
        <v>25</v>
      </c>
      <c r="D15" s="143">
        <v>8</v>
      </c>
    </row>
    <row r="16" spans="1:4" ht="19.5" customHeight="1">
      <c r="A16" s="104"/>
      <c r="B16" s="143"/>
      <c r="C16" s="109" t="s">
        <v>26</v>
      </c>
      <c r="D16" s="143">
        <v>0</v>
      </c>
    </row>
    <row r="17" spans="1:4" ht="19.5" customHeight="1">
      <c r="A17" s="104"/>
      <c r="B17" s="143"/>
      <c r="C17" s="109" t="s">
        <v>27</v>
      </c>
      <c r="D17" s="143">
        <v>0</v>
      </c>
    </row>
    <row r="18" spans="1:4" ht="19.5" customHeight="1">
      <c r="A18" s="104"/>
      <c r="B18" s="143"/>
      <c r="C18" s="109" t="s">
        <v>28</v>
      </c>
      <c r="D18" s="143">
        <v>0</v>
      </c>
    </row>
    <row r="19" spans="1:4" ht="19.5" customHeight="1">
      <c r="A19" s="104"/>
      <c r="B19" s="143"/>
      <c r="C19" s="109" t="s">
        <v>29</v>
      </c>
      <c r="D19" s="143">
        <v>0</v>
      </c>
    </row>
    <row r="20" spans="1:4" ht="19.5" customHeight="1">
      <c r="A20" s="104"/>
      <c r="B20" s="143"/>
      <c r="C20" s="109" t="s">
        <v>30</v>
      </c>
      <c r="D20" s="143">
        <v>0</v>
      </c>
    </row>
    <row r="21" spans="1:4" ht="19.5" customHeight="1">
      <c r="A21" s="104"/>
      <c r="B21" s="143"/>
      <c r="C21" s="109" t="s">
        <v>31</v>
      </c>
      <c r="D21" s="143">
        <v>0</v>
      </c>
    </row>
    <row r="22" spans="1:4" ht="19.5" customHeight="1">
      <c r="A22" s="104"/>
      <c r="B22" s="143"/>
      <c r="C22" s="109" t="s">
        <v>32</v>
      </c>
      <c r="D22" s="143">
        <v>0</v>
      </c>
    </row>
    <row r="23" spans="1:4" ht="19.5" customHeight="1">
      <c r="A23" s="104"/>
      <c r="B23" s="143"/>
      <c r="C23" s="109" t="s">
        <v>33</v>
      </c>
      <c r="D23" s="143">
        <v>0</v>
      </c>
    </row>
    <row r="24" spans="1:4" ht="19.5" customHeight="1">
      <c r="A24" s="104"/>
      <c r="B24" s="143"/>
      <c r="C24" s="109" t="s">
        <v>34</v>
      </c>
      <c r="D24" s="143">
        <v>0</v>
      </c>
    </row>
    <row r="25" spans="1:4" ht="19.5" customHeight="1">
      <c r="A25" s="104"/>
      <c r="B25" s="143"/>
      <c r="C25" s="109" t="s">
        <v>35</v>
      </c>
      <c r="D25" s="143">
        <v>13.16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8"/>
      <c r="C30" s="113" t="s">
        <v>41</v>
      </c>
      <c r="D30" s="98">
        <v>0</v>
      </c>
    </row>
    <row r="31" spans="1:4" ht="19.5" customHeight="1">
      <c r="A31" s="116"/>
      <c r="B31" s="101"/>
      <c r="C31" s="116" t="s">
        <v>42</v>
      </c>
      <c r="D31" s="101">
        <v>0</v>
      </c>
    </row>
    <row r="32" spans="1:4" ht="19.5" customHeight="1">
      <c r="A32" s="116"/>
      <c r="B32" s="101"/>
      <c r="C32" s="116" t="s">
        <v>43</v>
      </c>
      <c r="D32" s="101">
        <v>0</v>
      </c>
    </row>
    <row r="33" spans="1:4" ht="19.5" customHeight="1">
      <c r="A33" s="116"/>
      <c r="B33" s="101"/>
      <c r="C33" s="116" t="s">
        <v>44</v>
      </c>
      <c r="D33" s="101">
        <v>0</v>
      </c>
    </row>
    <row r="34" spans="1:4" ht="19.5" customHeight="1">
      <c r="A34" s="116"/>
      <c r="B34" s="101"/>
      <c r="C34" s="116" t="s">
        <v>45</v>
      </c>
      <c r="D34" s="101">
        <v>0</v>
      </c>
    </row>
    <row r="35" spans="1:4" ht="19.5" customHeight="1">
      <c r="A35" s="116"/>
      <c r="B35" s="101"/>
      <c r="C35" s="116" t="s">
        <v>46</v>
      </c>
      <c r="D35" s="101">
        <v>0</v>
      </c>
    </row>
    <row r="36" spans="1:4" ht="19.5" customHeight="1">
      <c r="A36" s="118" t="s">
        <v>47</v>
      </c>
      <c r="B36" s="119">
        <f>SUM(B6:B34)</f>
        <v>255.45</v>
      </c>
      <c r="C36" s="118" t="s">
        <v>48</v>
      </c>
      <c r="D36" s="119">
        <f>SUM(D6:D35)</f>
        <v>255.45000000000002</v>
      </c>
    </row>
    <row r="37" spans="1:4" ht="19.5" customHeight="1">
      <c r="A37" s="116" t="s">
        <v>49</v>
      </c>
      <c r="B37" s="101">
        <v>0</v>
      </c>
      <c r="C37" s="116" t="s">
        <v>50</v>
      </c>
      <c r="D37" s="101">
        <v>0</v>
      </c>
    </row>
    <row r="38" spans="1:4" ht="19.5" customHeight="1">
      <c r="A38" s="116" t="s">
        <v>51</v>
      </c>
      <c r="B38" s="101">
        <v>0</v>
      </c>
      <c r="C38" s="116" t="s">
        <v>52</v>
      </c>
      <c r="D38" s="101">
        <v>0</v>
      </c>
    </row>
    <row r="39" spans="1:4" ht="19.5" customHeight="1">
      <c r="A39" s="116"/>
      <c r="B39" s="101"/>
      <c r="C39" s="116" t="s">
        <v>53</v>
      </c>
      <c r="D39" s="101">
        <v>0</v>
      </c>
    </row>
    <row r="40" spans="1:4" ht="19.5" customHeight="1">
      <c r="A40" s="145" t="s">
        <v>54</v>
      </c>
      <c r="B40" s="146">
        <f>SUM(B36:B38)</f>
        <v>255.45</v>
      </c>
      <c r="C40" s="145" t="s">
        <v>55</v>
      </c>
      <c r="D40" s="147">
        <f>SUM(D36,D37,D39)</f>
        <v>255.45000000000002</v>
      </c>
    </row>
    <row r="41" spans="1:4" ht="20.25" customHeight="1">
      <c r="A41" s="148"/>
      <c r="B41" s="149"/>
      <c r="C41" s="150"/>
      <c r="D41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N1" sqref="A1:T1638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6.33203125" style="0" customWidth="1"/>
    <col min="6" max="8" width="13.33203125" style="0" customWidth="1"/>
    <col min="9" max="18" width="9.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6"/>
      <c r="K3" s="76"/>
      <c r="L3" s="76"/>
      <c r="M3" s="76"/>
      <c r="N3" s="76"/>
      <c r="O3" s="76"/>
      <c r="P3" s="76"/>
      <c r="Q3" s="76"/>
      <c r="R3" s="76"/>
      <c r="S3" s="63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5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3" t="s">
        <v>66</v>
      </c>
      <c r="O4" s="74"/>
      <c r="P4" s="74"/>
      <c r="Q4" s="74"/>
      <c r="R4" s="75"/>
      <c r="S4" s="55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7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255.45</v>
      </c>
      <c r="G7" s="43">
        <v>0</v>
      </c>
      <c r="H7" s="43">
        <v>216.35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5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39.1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158.7</v>
      </c>
      <c r="G8" s="43">
        <v>0</v>
      </c>
      <c r="H8" s="43">
        <v>141.7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17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3">
        <v>48.7</v>
      </c>
      <c r="G9" s="43">
        <v>0</v>
      </c>
      <c r="H9" s="43">
        <v>26.6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22.1</v>
      </c>
      <c r="T9" s="25">
        <v>0</v>
      </c>
    </row>
    <row r="10" spans="1:20" ht="19.5" customHeight="1">
      <c r="A10" s="24" t="s">
        <v>89</v>
      </c>
      <c r="B10" s="24" t="s">
        <v>90</v>
      </c>
      <c r="C10" s="24" t="s">
        <v>91</v>
      </c>
      <c r="D10" s="24" t="s">
        <v>85</v>
      </c>
      <c r="E10" s="24" t="s">
        <v>92</v>
      </c>
      <c r="F10" s="43">
        <v>1</v>
      </c>
      <c r="G10" s="43">
        <v>0</v>
      </c>
      <c r="H10" s="43">
        <v>1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93</v>
      </c>
      <c r="B11" s="24" t="s">
        <v>94</v>
      </c>
      <c r="C11" s="24" t="s">
        <v>94</v>
      </c>
      <c r="D11" s="24" t="s">
        <v>85</v>
      </c>
      <c r="E11" s="24" t="s">
        <v>95</v>
      </c>
      <c r="F11" s="43">
        <v>16.89</v>
      </c>
      <c r="G11" s="43">
        <v>0</v>
      </c>
      <c r="H11" s="43">
        <v>16.89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96</v>
      </c>
      <c r="D12" s="24" t="s">
        <v>85</v>
      </c>
      <c r="E12" s="24" t="s">
        <v>97</v>
      </c>
      <c r="F12" s="43">
        <v>9</v>
      </c>
      <c r="G12" s="43">
        <v>0</v>
      </c>
      <c r="H12" s="43">
        <v>9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99</v>
      </c>
      <c r="C13" s="24" t="s">
        <v>100</v>
      </c>
      <c r="D13" s="24" t="s">
        <v>85</v>
      </c>
      <c r="E13" s="24" t="s">
        <v>101</v>
      </c>
      <c r="F13" s="43">
        <v>8</v>
      </c>
      <c r="G13" s="43">
        <v>0</v>
      </c>
      <c r="H13" s="43">
        <v>8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102</v>
      </c>
      <c r="B14" s="24" t="s">
        <v>100</v>
      </c>
      <c r="C14" s="24" t="s">
        <v>103</v>
      </c>
      <c r="D14" s="24" t="s">
        <v>85</v>
      </c>
      <c r="E14" s="24" t="s">
        <v>104</v>
      </c>
      <c r="F14" s="43">
        <v>12</v>
      </c>
      <c r="G14" s="43">
        <v>0</v>
      </c>
      <c r="H14" s="43">
        <v>12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102</v>
      </c>
      <c r="B15" s="24" t="s">
        <v>100</v>
      </c>
      <c r="C15" s="24" t="s">
        <v>91</v>
      </c>
      <c r="D15" s="24" t="s">
        <v>85</v>
      </c>
      <c r="E15" s="24" t="s">
        <v>105</v>
      </c>
      <c r="F15" s="43">
        <v>1.16</v>
      </c>
      <c r="G15" s="43">
        <v>0</v>
      </c>
      <c r="H15" s="43">
        <v>1.16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77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106</v>
      </c>
    </row>
    <row r="2" spans="1:10" ht="19.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2"/>
      <c r="G3" s="122"/>
      <c r="H3" s="122"/>
      <c r="I3" s="122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3" t="s">
        <v>59</v>
      </c>
      <c r="G4" s="124" t="s">
        <v>108</v>
      </c>
      <c r="H4" s="125" t="s">
        <v>109</v>
      </c>
      <c r="I4" s="125" t="s">
        <v>110</v>
      </c>
      <c r="J4" s="130" t="s">
        <v>111</v>
      </c>
    </row>
    <row r="5" spans="1:10" ht="19.5" customHeight="1">
      <c r="A5" s="91" t="s">
        <v>69</v>
      </c>
      <c r="B5" s="93"/>
      <c r="C5" s="92"/>
      <c r="D5" s="126" t="s">
        <v>70</v>
      </c>
      <c r="E5" s="127" t="s">
        <v>112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5">SUM(G7:J7)</f>
        <v>255.45</v>
      </c>
      <c r="G7" s="110">
        <v>206.75</v>
      </c>
      <c r="H7" s="110">
        <v>48.7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158.7</v>
      </c>
      <c r="G8" s="110">
        <v>158.7</v>
      </c>
      <c r="H8" s="110">
        <v>0</v>
      </c>
      <c r="I8" s="110">
        <v>0</v>
      </c>
      <c r="J8" s="135">
        <v>0</v>
      </c>
    </row>
    <row r="9" spans="1:10" ht="19.5" customHeight="1">
      <c r="A9" s="132" t="s">
        <v>82</v>
      </c>
      <c r="B9" s="132" t="s">
        <v>83</v>
      </c>
      <c r="C9" s="132" t="s">
        <v>87</v>
      </c>
      <c r="D9" s="133" t="s">
        <v>85</v>
      </c>
      <c r="E9" s="133" t="s">
        <v>88</v>
      </c>
      <c r="F9" s="110">
        <f t="shared" si="0"/>
        <v>48.7</v>
      </c>
      <c r="G9" s="110">
        <v>0</v>
      </c>
      <c r="H9" s="110">
        <v>48.7</v>
      </c>
      <c r="I9" s="110">
        <v>0</v>
      </c>
      <c r="J9" s="135">
        <v>0</v>
      </c>
    </row>
    <row r="10" spans="1:10" ht="19.5" customHeight="1">
      <c r="A10" s="132" t="s">
        <v>89</v>
      </c>
      <c r="B10" s="132" t="s">
        <v>90</v>
      </c>
      <c r="C10" s="132" t="s">
        <v>91</v>
      </c>
      <c r="D10" s="133" t="s">
        <v>85</v>
      </c>
      <c r="E10" s="133" t="s">
        <v>92</v>
      </c>
      <c r="F10" s="110">
        <f t="shared" si="0"/>
        <v>1</v>
      </c>
      <c r="G10" s="110">
        <v>1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93</v>
      </c>
      <c r="B11" s="132" t="s">
        <v>94</v>
      </c>
      <c r="C11" s="132" t="s">
        <v>94</v>
      </c>
      <c r="D11" s="133" t="s">
        <v>85</v>
      </c>
      <c r="E11" s="133" t="s">
        <v>95</v>
      </c>
      <c r="F11" s="110">
        <f t="shared" si="0"/>
        <v>16.89</v>
      </c>
      <c r="G11" s="110">
        <v>16.89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93</v>
      </c>
      <c r="B12" s="132" t="s">
        <v>94</v>
      </c>
      <c r="C12" s="132" t="s">
        <v>96</v>
      </c>
      <c r="D12" s="133" t="s">
        <v>85</v>
      </c>
      <c r="E12" s="133" t="s">
        <v>97</v>
      </c>
      <c r="F12" s="110">
        <f t="shared" si="0"/>
        <v>9</v>
      </c>
      <c r="G12" s="110">
        <v>9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98</v>
      </c>
      <c r="B13" s="132" t="s">
        <v>99</v>
      </c>
      <c r="C13" s="132" t="s">
        <v>100</v>
      </c>
      <c r="D13" s="133" t="s">
        <v>85</v>
      </c>
      <c r="E13" s="133" t="s">
        <v>101</v>
      </c>
      <c r="F13" s="110">
        <f t="shared" si="0"/>
        <v>8</v>
      </c>
      <c r="G13" s="110">
        <v>8</v>
      </c>
      <c r="H13" s="110">
        <v>0</v>
      </c>
      <c r="I13" s="110">
        <v>0</v>
      </c>
      <c r="J13" s="135">
        <v>0</v>
      </c>
    </row>
    <row r="14" spans="1:10" ht="19.5" customHeight="1">
      <c r="A14" s="132" t="s">
        <v>102</v>
      </c>
      <c r="B14" s="132" t="s">
        <v>100</v>
      </c>
      <c r="C14" s="132" t="s">
        <v>103</v>
      </c>
      <c r="D14" s="133" t="s">
        <v>85</v>
      </c>
      <c r="E14" s="133" t="s">
        <v>104</v>
      </c>
      <c r="F14" s="110">
        <f t="shared" si="0"/>
        <v>12</v>
      </c>
      <c r="G14" s="110">
        <v>12</v>
      </c>
      <c r="H14" s="110">
        <v>0</v>
      </c>
      <c r="I14" s="110">
        <v>0</v>
      </c>
      <c r="J14" s="135">
        <v>0</v>
      </c>
    </row>
    <row r="15" spans="1:10" ht="19.5" customHeight="1">
      <c r="A15" s="132" t="s">
        <v>102</v>
      </c>
      <c r="B15" s="132" t="s">
        <v>100</v>
      </c>
      <c r="C15" s="132" t="s">
        <v>91</v>
      </c>
      <c r="D15" s="133" t="s">
        <v>85</v>
      </c>
      <c r="E15" s="133" t="s">
        <v>105</v>
      </c>
      <c r="F15" s="110">
        <f t="shared" si="0"/>
        <v>1.16</v>
      </c>
      <c r="G15" s="110">
        <v>1.16</v>
      </c>
      <c r="H15" s="110">
        <v>0</v>
      </c>
      <c r="I15" s="110">
        <v>0</v>
      </c>
      <c r="J15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3.33203125" style="0" customWidth="1"/>
    <col min="2" max="2" width="20.83203125" style="0" customWidth="1"/>
    <col min="3" max="3" width="40.83203125" style="0" customWidth="1"/>
    <col min="4" max="4" width="17.16015625" style="0" customWidth="1"/>
    <col min="5" max="5" width="19.16015625" style="0" customWidth="1"/>
    <col min="6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113</v>
      </c>
    </row>
    <row r="2" spans="1:8" ht="20.25" customHeight="1">
      <c r="A2" s="4" t="s">
        <v>114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8"/>
      <c r="D3" s="28"/>
      <c r="E3" s="28"/>
      <c r="F3" s="28"/>
      <c r="G3" s="28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115</v>
      </c>
      <c r="F5" s="96" t="s">
        <v>116</v>
      </c>
      <c r="G5" s="95" t="s">
        <v>117</v>
      </c>
      <c r="H5" s="96" t="s">
        <v>118</v>
      </c>
    </row>
    <row r="6" spans="1:8" ht="24" customHeight="1">
      <c r="A6" s="97" t="s">
        <v>119</v>
      </c>
      <c r="B6" s="98">
        <f>SUM(B7:B9)</f>
        <v>216.35</v>
      </c>
      <c r="C6" s="99" t="s">
        <v>120</v>
      </c>
      <c r="D6" s="98">
        <f aca="true" t="shared" si="0" ref="D6:D36">SUM(E6:H6)</f>
        <v>216.35</v>
      </c>
      <c r="E6" s="100">
        <f>SUM(E7:E36)</f>
        <v>216.35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121</v>
      </c>
      <c r="B7" s="98">
        <v>216.35</v>
      </c>
      <c r="C7" s="99" t="s">
        <v>122</v>
      </c>
      <c r="D7" s="98">
        <f t="shared" si="0"/>
        <v>168.3</v>
      </c>
      <c r="E7" s="100">
        <v>168.3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123</v>
      </c>
      <c r="B8" s="98">
        <v>0</v>
      </c>
      <c r="C8" s="99" t="s">
        <v>124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125</v>
      </c>
      <c r="B9" s="98">
        <v>0</v>
      </c>
      <c r="C9" s="99" t="s">
        <v>126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127</v>
      </c>
      <c r="B10" s="98">
        <f>SUM(B11:B14)</f>
        <v>0</v>
      </c>
      <c r="C10" s="99" t="s">
        <v>128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121</v>
      </c>
      <c r="B11" s="98">
        <v>0</v>
      </c>
      <c r="C11" s="99" t="s">
        <v>129</v>
      </c>
      <c r="D11" s="98">
        <f t="shared" si="0"/>
        <v>1</v>
      </c>
      <c r="E11" s="100">
        <v>1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123</v>
      </c>
      <c r="B12" s="98">
        <v>0</v>
      </c>
      <c r="C12" s="99" t="s">
        <v>130</v>
      </c>
      <c r="D12" s="98">
        <f t="shared" si="0"/>
        <v>0</v>
      </c>
      <c r="E12" s="100">
        <v>0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125</v>
      </c>
      <c r="B13" s="98">
        <v>0</v>
      </c>
      <c r="C13" s="99" t="s">
        <v>131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132</v>
      </c>
      <c r="B14" s="98">
        <v>0</v>
      </c>
      <c r="C14" s="99" t="s">
        <v>133</v>
      </c>
      <c r="D14" s="98">
        <f t="shared" si="0"/>
        <v>25.89</v>
      </c>
      <c r="E14" s="100">
        <v>25.89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134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135</v>
      </c>
      <c r="D16" s="98">
        <f t="shared" si="0"/>
        <v>8</v>
      </c>
      <c r="E16" s="100">
        <v>8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136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137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138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139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140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141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142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143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1"/>
      <c r="C25" s="108" t="s">
        <v>144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7"/>
      <c r="B26" s="101"/>
      <c r="C26" s="108" t="s">
        <v>145</v>
      </c>
      <c r="D26" s="101">
        <f t="shared" si="0"/>
        <v>13.16</v>
      </c>
      <c r="E26" s="101">
        <v>13.16</v>
      </c>
      <c r="F26" s="101">
        <v>0</v>
      </c>
      <c r="G26" s="101">
        <v>0</v>
      </c>
      <c r="H26" s="101">
        <v>0</v>
      </c>
    </row>
    <row r="27" spans="1:8" ht="24" customHeight="1">
      <c r="A27" s="97"/>
      <c r="B27" s="101"/>
      <c r="C27" s="108" t="s">
        <v>146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7"/>
      <c r="B28" s="101"/>
      <c r="C28" s="108" t="s">
        <v>147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7"/>
      <c r="B29" s="101"/>
      <c r="C29" s="108" t="s">
        <v>148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9"/>
      <c r="B30" s="110"/>
      <c r="C30" s="111" t="s">
        <v>149</v>
      </c>
      <c r="D30" s="103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100"/>
      <c r="C31" s="114" t="s">
        <v>150</v>
      </c>
      <c r="D31" s="98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1"/>
      <c r="C32" s="117" t="s">
        <v>151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6"/>
      <c r="B33" s="101"/>
      <c r="C33" s="117" t="s">
        <v>152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6"/>
      <c r="B34" s="101"/>
      <c r="C34" s="117" t="s">
        <v>153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6"/>
      <c r="B35" s="101"/>
      <c r="C35" s="117" t="s">
        <v>154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6"/>
      <c r="B36" s="101"/>
      <c r="C36" s="117" t="s">
        <v>155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8"/>
      <c r="B37" s="119"/>
      <c r="C37" s="118"/>
      <c r="D37" s="119"/>
      <c r="E37" s="101"/>
      <c r="F37" s="101"/>
      <c r="G37" s="101" t="s">
        <v>38</v>
      </c>
      <c r="H37" s="101"/>
    </row>
    <row r="38" spans="1:8" ht="24" customHeight="1">
      <c r="A38" s="116"/>
      <c r="B38" s="101"/>
      <c r="C38" s="116" t="s">
        <v>156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6"/>
      <c r="B39" s="120"/>
      <c r="C39" s="116"/>
      <c r="D39" s="119"/>
      <c r="E39" s="101"/>
      <c r="F39" s="101"/>
      <c r="G39" s="101"/>
      <c r="H39" s="101"/>
    </row>
    <row r="40" spans="1:8" ht="24" customHeight="1">
      <c r="A40" s="118" t="s">
        <v>54</v>
      </c>
      <c r="B40" s="120">
        <f>SUM(B6,B10)</f>
        <v>216.35</v>
      </c>
      <c r="C40" s="118" t="s">
        <v>55</v>
      </c>
      <c r="D40" s="119">
        <f>SUM(D7:D38)</f>
        <v>216.35</v>
      </c>
      <c r="E40" s="119">
        <f>SUM(E7:E38)</f>
        <v>216.35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8" sqref="A8:IV12"/>
    </sheetView>
  </sheetViews>
  <sheetFormatPr defaultColWidth="9.33203125" defaultRowHeight="11.25"/>
  <cols>
    <col min="1" max="1" width="5" style="0" customWidth="1"/>
    <col min="2" max="2" width="5.33203125" style="0" customWidth="1"/>
    <col min="3" max="3" width="10.33203125" style="0" customWidth="1"/>
    <col min="4" max="4" width="23.33203125" style="0" customWidth="1"/>
    <col min="5" max="5" width="8.5" style="0" customWidth="1"/>
    <col min="6" max="8" width="11.66015625" style="0" customWidth="1"/>
    <col min="9" max="9" width="9.5" style="0" customWidth="1"/>
    <col min="10" max="21" width="8.5" style="0" customWidth="1"/>
    <col min="22" max="22" width="8.33203125" style="0" customWidth="1"/>
    <col min="23" max="23" width="9.16015625" style="0" customWidth="1"/>
    <col min="24" max="40" width="5.83203125" style="0" customWidth="1"/>
    <col min="41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157</v>
      </c>
    </row>
    <row r="2" spans="1:41" ht="19.5" customHeight="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63"/>
      <c r="AL3" s="63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159</v>
      </c>
      <c r="F4" s="67" t="s">
        <v>160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161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162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69</v>
      </c>
      <c r="B5" s="48"/>
      <c r="C5" s="57" t="s">
        <v>70</v>
      </c>
      <c r="D5" s="15" t="s">
        <v>112</v>
      </c>
      <c r="E5" s="78"/>
      <c r="F5" s="33" t="s">
        <v>59</v>
      </c>
      <c r="G5" s="79" t="s">
        <v>163</v>
      </c>
      <c r="H5" s="80"/>
      <c r="I5" s="86"/>
      <c r="J5" s="79" t="s">
        <v>164</v>
      </c>
      <c r="K5" s="80"/>
      <c r="L5" s="86"/>
      <c r="M5" s="79" t="s">
        <v>165</v>
      </c>
      <c r="N5" s="80"/>
      <c r="O5" s="86"/>
      <c r="P5" s="56" t="s">
        <v>59</v>
      </c>
      <c r="Q5" s="79" t="s">
        <v>163</v>
      </c>
      <c r="R5" s="80"/>
      <c r="S5" s="86"/>
      <c r="T5" s="79" t="s">
        <v>164</v>
      </c>
      <c r="U5" s="80"/>
      <c r="V5" s="86"/>
      <c r="W5" s="79" t="s">
        <v>165</v>
      </c>
      <c r="X5" s="80"/>
      <c r="Y5" s="86"/>
      <c r="Z5" s="33" t="s">
        <v>59</v>
      </c>
      <c r="AA5" s="79" t="s">
        <v>163</v>
      </c>
      <c r="AB5" s="80"/>
      <c r="AC5" s="86"/>
      <c r="AD5" s="79" t="s">
        <v>164</v>
      </c>
      <c r="AE5" s="80"/>
      <c r="AF5" s="86"/>
      <c r="AG5" s="79" t="s">
        <v>165</v>
      </c>
      <c r="AH5" s="80"/>
      <c r="AI5" s="86"/>
      <c r="AJ5" s="79" t="s">
        <v>166</v>
      </c>
      <c r="AK5" s="80"/>
      <c r="AL5" s="86"/>
      <c r="AM5" s="79" t="s">
        <v>118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9"/>
      <c r="G6" s="38" t="s">
        <v>74</v>
      </c>
      <c r="H6" s="83" t="s">
        <v>108</v>
      </c>
      <c r="I6" s="83" t="s">
        <v>109</v>
      </c>
      <c r="J6" s="38" t="s">
        <v>74</v>
      </c>
      <c r="K6" s="83" t="s">
        <v>108</v>
      </c>
      <c r="L6" s="83" t="s">
        <v>109</v>
      </c>
      <c r="M6" s="38" t="s">
        <v>74</v>
      </c>
      <c r="N6" s="83" t="s">
        <v>108</v>
      </c>
      <c r="O6" s="40" t="s">
        <v>109</v>
      </c>
      <c r="P6" s="59"/>
      <c r="Q6" s="87" t="s">
        <v>74</v>
      </c>
      <c r="R6" s="22" t="s">
        <v>108</v>
      </c>
      <c r="S6" s="22" t="s">
        <v>109</v>
      </c>
      <c r="T6" s="87" t="s">
        <v>74</v>
      </c>
      <c r="U6" s="22" t="s">
        <v>108</v>
      </c>
      <c r="V6" s="21" t="s">
        <v>109</v>
      </c>
      <c r="W6" s="16" t="s">
        <v>74</v>
      </c>
      <c r="X6" s="87" t="s">
        <v>108</v>
      </c>
      <c r="Y6" s="22" t="s">
        <v>109</v>
      </c>
      <c r="Z6" s="59"/>
      <c r="AA6" s="38" t="s">
        <v>74</v>
      </c>
      <c r="AB6" s="81" t="s">
        <v>108</v>
      </c>
      <c r="AC6" s="81" t="s">
        <v>109</v>
      </c>
      <c r="AD6" s="38" t="s">
        <v>74</v>
      </c>
      <c r="AE6" s="81" t="s">
        <v>108</v>
      </c>
      <c r="AF6" s="81" t="s">
        <v>109</v>
      </c>
      <c r="AG6" s="38" t="s">
        <v>74</v>
      </c>
      <c r="AH6" s="83" t="s">
        <v>108</v>
      </c>
      <c r="AI6" s="83" t="s">
        <v>109</v>
      </c>
      <c r="AJ6" s="38" t="s">
        <v>74</v>
      </c>
      <c r="AK6" s="83" t="s">
        <v>108</v>
      </c>
      <c r="AL6" s="83" t="s">
        <v>109</v>
      </c>
      <c r="AM6" s="38" t="s">
        <v>74</v>
      </c>
      <c r="AN6" s="83" t="s">
        <v>108</v>
      </c>
      <c r="AO6" s="83" t="s">
        <v>109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2">SUM(F7,P7,Z7)</f>
        <v>216.35</v>
      </c>
      <c r="F7" s="43">
        <f aca="true" t="shared" si="1" ref="F7:F12">SUM(G7,J7,M7)</f>
        <v>216.35</v>
      </c>
      <c r="G7" s="43">
        <f aca="true" t="shared" si="2" ref="G7:G12">SUM(H7:I7)</f>
        <v>216.35</v>
      </c>
      <c r="H7" s="43">
        <v>189.75</v>
      </c>
      <c r="I7" s="25">
        <v>26.6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0</v>
      </c>
      <c r="AA7" s="43">
        <f aca="true" t="shared" si="10" ref="AA7:AA12">SUM(AB7:AC7)</f>
        <v>0</v>
      </c>
      <c r="AB7" s="43">
        <v>0</v>
      </c>
      <c r="AC7" s="25">
        <v>0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30.75" customHeight="1">
      <c r="A8" s="24" t="s">
        <v>38</v>
      </c>
      <c r="B8" s="24" t="s">
        <v>167</v>
      </c>
      <c r="C8" s="24" t="s">
        <v>38</v>
      </c>
      <c r="D8" s="24" t="s">
        <v>168</v>
      </c>
      <c r="E8" s="43">
        <f t="shared" si="0"/>
        <v>208.35</v>
      </c>
      <c r="F8" s="43">
        <f t="shared" si="1"/>
        <v>208.35</v>
      </c>
      <c r="G8" s="43">
        <f t="shared" si="2"/>
        <v>208.35</v>
      </c>
      <c r="H8" s="43">
        <v>189.75</v>
      </c>
      <c r="I8" s="25">
        <v>18.6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30.75" customHeight="1">
      <c r="A9" s="24" t="s">
        <v>167</v>
      </c>
      <c r="B9" s="24" t="s">
        <v>169</v>
      </c>
      <c r="C9" s="24" t="s">
        <v>85</v>
      </c>
      <c r="D9" s="24" t="s">
        <v>170</v>
      </c>
      <c r="E9" s="43">
        <f t="shared" si="0"/>
        <v>168.75</v>
      </c>
      <c r="F9" s="43">
        <f t="shared" si="1"/>
        <v>168.75</v>
      </c>
      <c r="G9" s="43">
        <f t="shared" si="2"/>
        <v>168.75</v>
      </c>
      <c r="H9" s="43">
        <v>168.75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30.75" customHeight="1">
      <c r="A10" s="24" t="s">
        <v>167</v>
      </c>
      <c r="B10" s="24" t="s">
        <v>171</v>
      </c>
      <c r="C10" s="24" t="s">
        <v>85</v>
      </c>
      <c r="D10" s="24" t="s">
        <v>172</v>
      </c>
      <c r="E10" s="43">
        <f t="shared" si="0"/>
        <v>39.6</v>
      </c>
      <c r="F10" s="43">
        <f t="shared" si="1"/>
        <v>39.6</v>
      </c>
      <c r="G10" s="43">
        <f t="shared" si="2"/>
        <v>39.6</v>
      </c>
      <c r="H10" s="43">
        <v>21</v>
      </c>
      <c r="I10" s="25">
        <v>18.6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30.75" customHeight="1">
      <c r="A11" s="24" t="s">
        <v>38</v>
      </c>
      <c r="B11" s="24" t="s">
        <v>173</v>
      </c>
      <c r="C11" s="24" t="s">
        <v>38</v>
      </c>
      <c r="D11" s="24" t="s">
        <v>174</v>
      </c>
      <c r="E11" s="43">
        <f t="shared" si="0"/>
        <v>8</v>
      </c>
      <c r="F11" s="43">
        <f t="shared" si="1"/>
        <v>8</v>
      </c>
      <c r="G11" s="43">
        <f t="shared" si="2"/>
        <v>8</v>
      </c>
      <c r="H11" s="43">
        <v>0</v>
      </c>
      <c r="I11" s="25">
        <v>8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30.75" customHeight="1">
      <c r="A12" s="24" t="s">
        <v>173</v>
      </c>
      <c r="B12" s="24" t="s">
        <v>169</v>
      </c>
      <c r="C12" s="24" t="s">
        <v>85</v>
      </c>
      <c r="D12" s="24" t="s">
        <v>175</v>
      </c>
      <c r="E12" s="43">
        <f t="shared" si="0"/>
        <v>8</v>
      </c>
      <c r="F12" s="43">
        <f t="shared" si="1"/>
        <v>8</v>
      </c>
      <c r="G12" s="43">
        <f t="shared" si="2"/>
        <v>8</v>
      </c>
      <c r="H12" s="43">
        <v>0</v>
      </c>
      <c r="I12" s="25">
        <v>8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5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workbookViewId="0" topLeftCell="A1">
      <selection activeCell="F1" sqref="A1:DI1638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26.83203125" style="0" customWidth="1"/>
    <col min="5" max="5" width="10" style="0" customWidth="1"/>
    <col min="6" max="8" width="8.16015625" style="0" customWidth="1"/>
    <col min="9" max="10" width="6.66015625" style="0" customWidth="1"/>
    <col min="11" max="11" width="11.83203125" style="0" customWidth="1"/>
    <col min="12" max="14" width="9.5" style="0" customWidth="1"/>
    <col min="15" max="15" width="8.16015625" style="0" customWidth="1"/>
    <col min="16" max="17" width="9.16015625" style="0" customWidth="1"/>
    <col min="18" max="18" width="6.5" style="0" customWidth="1"/>
    <col min="19" max="19" width="9.16015625" style="0" customWidth="1"/>
    <col min="20" max="20" width="8.83203125" style="0" customWidth="1"/>
    <col min="21" max="21" width="9.16015625" style="0" customWidth="1"/>
    <col min="22" max="22" width="5.33203125" style="0" customWidth="1"/>
    <col min="23" max="27" width="9.16015625" style="0" customWidth="1"/>
    <col min="28" max="29" width="6.83203125" style="0" customWidth="1"/>
    <col min="30" max="32" width="9.16015625" style="0" customWidth="1"/>
    <col min="33" max="34" width="5.83203125" style="0" customWidth="1"/>
    <col min="35" max="36" width="9.16015625" style="0" customWidth="1"/>
    <col min="37" max="37" width="6.16015625" style="0" customWidth="1"/>
    <col min="38" max="38" width="7" style="0" customWidth="1"/>
    <col min="39" max="39" width="6.5" style="0" customWidth="1"/>
    <col min="40" max="40" width="9.16015625" style="0" customWidth="1"/>
    <col min="41" max="41" width="6.83203125" style="0" customWidth="1"/>
    <col min="42" max="44" width="9.16015625" style="0" customWidth="1"/>
    <col min="45" max="46" width="6" style="0" customWidth="1"/>
    <col min="47" max="47" width="9.16015625" style="0" customWidth="1"/>
    <col min="48" max="64" width="5.33203125" style="0" customWidth="1"/>
    <col min="65" max="90" width="6.33203125" style="0" customWidth="1"/>
    <col min="91" max="113" width="5.83203125" style="0" customWidth="1"/>
  </cols>
  <sheetData>
    <row r="1" spans="1:113" ht="19.5" customHeight="1">
      <c r="A1" s="1"/>
      <c r="B1" s="2"/>
      <c r="C1" s="2"/>
      <c r="D1" s="2"/>
      <c r="DI1" s="3" t="s">
        <v>176</v>
      </c>
    </row>
    <row r="2" spans="1:113" ht="19.5" customHeight="1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0</v>
      </c>
      <c r="B3" s="50"/>
      <c r="C3" s="50"/>
      <c r="D3" s="50"/>
      <c r="F3" s="63"/>
      <c r="DI3" s="3" t="s">
        <v>5</v>
      </c>
    </row>
    <row r="4" spans="1:113" ht="19.5" customHeight="1">
      <c r="A4" s="64" t="s">
        <v>58</v>
      </c>
      <c r="B4" s="65"/>
      <c r="C4" s="65"/>
      <c r="D4" s="66"/>
      <c r="E4" s="32" t="s">
        <v>59</v>
      </c>
      <c r="F4" s="67" t="s">
        <v>178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179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180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181</v>
      </c>
      <c r="BI4" s="68"/>
      <c r="BJ4" s="68"/>
      <c r="BK4" s="68"/>
      <c r="BL4" s="72"/>
      <c r="BM4" s="67" t="s">
        <v>182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183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184</v>
      </c>
      <c r="CS4" s="74"/>
      <c r="CT4" s="75"/>
      <c r="CU4" s="73" t="s">
        <v>185</v>
      </c>
      <c r="CV4" s="74"/>
      <c r="CW4" s="74"/>
      <c r="CX4" s="74"/>
      <c r="CY4" s="74"/>
      <c r="CZ4" s="75"/>
      <c r="DA4" s="73" t="s">
        <v>186</v>
      </c>
      <c r="DB4" s="74"/>
      <c r="DC4" s="75"/>
      <c r="DD4" s="67" t="s">
        <v>187</v>
      </c>
      <c r="DE4" s="68"/>
      <c r="DF4" s="68"/>
      <c r="DG4" s="68"/>
      <c r="DH4" s="68"/>
      <c r="DI4" s="72"/>
    </row>
    <row r="5" spans="1:113" ht="19.5" customHeight="1">
      <c r="A5" s="9" t="s">
        <v>69</v>
      </c>
      <c r="B5" s="10"/>
      <c r="C5" s="11"/>
      <c r="D5" s="32" t="s">
        <v>188</v>
      </c>
      <c r="E5" s="16"/>
      <c r="F5" s="69" t="s">
        <v>74</v>
      </c>
      <c r="G5" s="69" t="s">
        <v>189</v>
      </c>
      <c r="H5" s="69" t="s">
        <v>190</v>
      </c>
      <c r="I5" s="69" t="s">
        <v>191</v>
      </c>
      <c r="J5" s="69" t="s">
        <v>192</v>
      </c>
      <c r="K5" s="69" t="s">
        <v>193</v>
      </c>
      <c r="L5" s="69" t="s">
        <v>194</v>
      </c>
      <c r="M5" s="69" t="s">
        <v>195</v>
      </c>
      <c r="N5" s="69" t="s">
        <v>196</v>
      </c>
      <c r="O5" s="69" t="s">
        <v>197</v>
      </c>
      <c r="P5" s="69" t="s">
        <v>198</v>
      </c>
      <c r="Q5" s="69" t="s">
        <v>104</v>
      </c>
      <c r="R5" s="69" t="s">
        <v>199</v>
      </c>
      <c r="S5" s="69" t="s">
        <v>200</v>
      </c>
      <c r="T5" s="69" t="s">
        <v>74</v>
      </c>
      <c r="U5" s="69" t="s">
        <v>201</v>
      </c>
      <c r="V5" s="69" t="s">
        <v>202</v>
      </c>
      <c r="W5" s="69" t="s">
        <v>203</v>
      </c>
      <c r="X5" s="69" t="s">
        <v>204</v>
      </c>
      <c r="Y5" s="69" t="s">
        <v>205</v>
      </c>
      <c r="Z5" s="69" t="s">
        <v>206</v>
      </c>
      <c r="AA5" s="69" t="s">
        <v>207</v>
      </c>
      <c r="AB5" s="69" t="s">
        <v>208</v>
      </c>
      <c r="AC5" s="69" t="s">
        <v>209</v>
      </c>
      <c r="AD5" s="69" t="s">
        <v>210</v>
      </c>
      <c r="AE5" s="69" t="s">
        <v>211</v>
      </c>
      <c r="AF5" s="69" t="s">
        <v>212</v>
      </c>
      <c r="AG5" s="69" t="s">
        <v>213</v>
      </c>
      <c r="AH5" s="69" t="s">
        <v>214</v>
      </c>
      <c r="AI5" s="69" t="s">
        <v>215</v>
      </c>
      <c r="AJ5" s="69" t="s">
        <v>216</v>
      </c>
      <c r="AK5" s="69" t="s">
        <v>217</v>
      </c>
      <c r="AL5" s="69" t="s">
        <v>218</v>
      </c>
      <c r="AM5" s="69" t="s">
        <v>219</v>
      </c>
      <c r="AN5" s="69" t="s">
        <v>220</v>
      </c>
      <c r="AO5" s="69" t="s">
        <v>221</v>
      </c>
      <c r="AP5" s="69" t="s">
        <v>222</v>
      </c>
      <c r="AQ5" s="69" t="s">
        <v>223</v>
      </c>
      <c r="AR5" s="69" t="s">
        <v>224</v>
      </c>
      <c r="AS5" s="69" t="s">
        <v>225</v>
      </c>
      <c r="AT5" s="69" t="s">
        <v>226</v>
      </c>
      <c r="AU5" s="69" t="s">
        <v>227</v>
      </c>
      <c r="AV5" s="69" t="s">
        <v>74</v>
      </c>
      <c r="AW5" s="69" t="s">
        <v>228</v>
      </c>
      <c r="AX5" s="69" t="s">
        <v>229</v>
      </c>
      <c r="AY5" s="69" t="s">
        <v>230</v>
      </c>
      <c r="AZ5" s="69" t="s">
        <v>231</v>
      </c>
      <c r="BA5" s="69" t="s">
        <v>232</v>
      </c>
      <c r="BB5" s="69" t="s">
        <v>233</v>
      </c>
      <c r="BC5" s="69" t="s">
        <v>234</v>
      </c>
      <c r="BD5" s="69" t="s">
        <v>235</v>
      </c>
      <c r="BE5" s="69" t="s">
        <v>236</v>
      </c>
      <c r="BF5" s="69" t="s">
        <v>237</v>
      </c>
      <c r="BG5" s="15" t="s">
        <v>238</v>
      </c>
      <c r="BH5" s="15" t="s">
        <v>74</v>
      </c>
      <c r="BI5" s="15" t="s">
        <v>239</v>
      </c>
      <c r="BJ5" s="15" t="s">
        <v>240</v>
      </c>
      <c r="BK5" s="15" t="s">
        <v>241</v>
      </c>
      <c r="BL5" s="15" t="s">
        <v>242</v>
      </c>
      <c r="BM5" s="69" t="s">
        <v>74</v>
      </c>
      <c r="BN5" s="69" t="s">
        <v>243</v>
      </c>
      <c r="BO5" s="69" t="s">
        <v>244</v>
      </c>
      <c r="BP5" s="69" t="s">
        <v>245</v>
      </c>
      <c r="BQ5" s="69" t="s">
        <v>246</v>
      </c>
      <c r="BR5" s="69" t="s">
        <v>247</v>
      </c>
      <c r="BS5" s="69" t="s">
        <v>248</v>
      </c>
      <c r="BT5" s="69" t="s">
        <v>249</v>
      </c>
      <c r="BU5" s="69" t="s">
        <v>250</v>
      </c>
      <c r="BV5" s="69" t="s">
        <v>251</v>
      </c>
      <c r="BW5" s="36" t="s">
        <v>252</v>
      </c>
      <c r="BX5" s="36" t="s">
        <v>253</v>
      </c>
      <c r="BY5" s="69" t="s">
        <v>254</v>
      </c>
      <c r="BZ5" s="69" t="s">
        <v>74</v>
      </c>
      <c r="CA5" s="69" t="s">
        <v>243</v>
      </c>
      <c r="CB5" s="69" t="s">
        <v>244</v>
      </c>
      <c r="CC5" s="69" t="s">
        <v>245</v>
      </c>
      <c r="CD5" s="69" t="s">
        <v>246</v>
      </c>
      <c r="CE5" s="69" t="s">
        <v>247</v>
      </c>
      <c r="CF5" s="69" t="s">
        <v>248</v>
      </c>
      <c r="CG5" s="69" t="s">
        <v>249</v>
      </c>
      <c r="CH5" s="69" t="s">
        <v>255</v>
      </c>
      <c r="CI5" s="69" t="s">
        <v>256</v>
      </c>
      <c r="CJ5" s="69" t="s">
        <v>257</v>
      </c>
      <c r="CK5" s="69" t="s">
        <v>258</v>
      </c>
      <c r="CL5" s="69" t="s">
        <v>250</v>
      </c>
      <c r="CM5" s="69" t="s">
        <v>251</v>
      </c>
      <c r="CN5" s="69" t="s">
        <v>259</v>
      </c>
      <c r="CO5" s="36" t="s">
        <v>252</v>
      </c>
      <c r="CP5" s="36" t="s">
        <v>253</v>
      </c>
      <c r="CQ5" s="69" t="s">
        <v>260</v>
      </c>
      <c r="CR5" s="36" t="s">
        <v>74</v>
      </c>
      <c r="CS5" s="36" t="s">
        <v>261</v>
      </c>
      <c r="CT5" s="69" t="s">
        <v>262</v>
      </c>
      <c r="CU5" s="36" t="s">
        <v>74</v>
      </c>
      <c r="CV5" s="36" t="s">
        <v>261</v>
      </c>
      <c r="CW5" s="69" t="s">
        <v>263</v>
      </c>
      <c r="CX5" s="36" t="s">
        <v>264</v>
      </c>
      <c r="CY5" s="36" t="s">
        <v>265</v>
      </c>
      <c r="CZ5" s="15" t="s">
        <v>262</v>
      </c>
      <c r="DA5" s="36" t="s">
        <v>74</v>
      </c>
      <c r="DB5" s="36" t="s">
        <v>186</v>
      </c>
      <c r="DC5" s="36" t="s">
        <v>266</v>
      </c>
      <c r="DD5" s="69" t="s">
        <v>74</v>
      </c>
      <c r="DE5" s="69" t="s">
        <v>267</v>
      </c>
      <c r="DF5" s="69" t="s">
        <v>268</v>
      </c>
      <c r="DG5" s="69" t="s">
        <v>266</v>
      </c>
      <c r="DH5" s="69" t="s">
        <v>269</v>
      </c>
      <c r="DI5" s="69" t="s">
        <v>187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70">
        <f aca="true" t="shared" si="0" ref="E7:E25">SUM(F7,T7,AV7,BH7,BM7,BZ7,CR7,CU7,DA7,DD7)</f>
        <v>216.35</v>
      </c>
      <c r="F7" s="70">
        <v>168.75</v>
      </c>
      <c r="G7" s="70">
        <v>64.18</v>
      </c>
      <c r="H7" s="70">
        <v>2.46</v>
      </c>
      <c r="I7" s="70">
        <v>0</v>
      </c>
      <c r="J7" s="70">
        <v>0</v>
      </c>
      <c r="K7" s="70">
        <v>40.21</v>
      </c>
      <c r="L7" s="70">
        <v>16.89</v>
      </c>
      <c r="M7" s="70">
        <v>9</v>
      </c>
      <c r="N7" s="70">
        <v>8</v>
      </c>
      <c r="O7" s="71">
        <v>0</v>
      </c>
      <c r="P7" s="71">
        <v>1.2</v>
      </c>
      <c r="Q7" s="71">
        <v>12</v>
      </c>
      <c r="R7" s="71">
        <v>0</v>
      </c>
      <c r="S7" s="71">
        <v>14.81</v>
      </c>
      <c r="T7" s="71">
        <v>39.6</v>
      </c>
      <c r="U7" s="71">
        <v>1.67</v>
      </c>
      <c r="V7" s="71">
        <v>0</v>
      </c>
      <c r="W7" s="71">
        <v>2.6</v>
      </c>
      <c r="X7" s="71">
        <v>0</v>
      </c>
      <c r="Y7" s="71">
        <v>0</v>
      </c>
      <c r="Z7" s="71">
        <v>0</v>
      </c>
      <c r="AA7" s="71">
        <v>1</v>
      </c>
      <c r="AB7" s="71">
        <v>0</v>
      </c>
      <c r="AC7" s="71">
        <v>0</v>
      </c>
      <c r="AD7" s="71">
        <v>4</v>
      </c>
      <c r="AE7" s="71">
        <v>0</v>
      </c>
      <c r="AF7" s="71">
        <v>3</v>
      </c>
      <c r="AG7" s="71">
        <v>0</v>
      </c>
      <c r="AH7" s="71">
        <v>0</v>
      </c>
      <c r="AI7" s="71">
        <v>1</v>
      </c>
      <c r="AJ7" s="71">
        <v>0.2</v>
      </c>
      <c r="AK7" s="71">
        <v>0</v>
      </c>
      <c r="AL7" s="71">
        <v>0</v>
      </c>
      <c r="AM7" s="71">
        <v>0</v>
      </c>
      <c r="AN7" s="71">
        <v>8</v>
      </c>
      <c r="AO7" s="71">
        <v>0</v>
      </c>
      <c r="AP7" s="71">
        <v>2.5</v>
      </c>
      <c r="AQ7" s="71">
        <v>1.83</v>
      </c>
      <c r="AR7" s="71">
        <v>4.8</v>
      </c>
      <c r="AS7" s="71">
        <v>0</v>
      </c>
      <c r="AT7" s="71">
        <v>0</v>
      </c>
      <c r="AU7" s="71">
        <v>9</v>
      </c>
      <c r="AV7" s="71">
        <v>0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8</v>
      </c>
      <c r="CA7" s="71">
        <v>0</v>
      </c>
      <c r="CB7" s="71">
        <v>8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270</v>
      </c>
      <c r="E8" s="70">
        <f t="shared" si="0"/>
        <v>168.3</v>
      </c>
      <c r="F8" s="70">
        <v>121.7</v>
      </c>
      <c r="G8" s="70">
        <v>64.18</v>
      </c>
      <c r="H8" s="70">
        <v>1.3</v>
      </c>
      <c r="I8" s="70">
        <v>0</v>
      </c>
      <c r="J8" s="70">
        <v>0</v>
      </c>
      <c r="K8" s="70">
        <v>40.21</v>
      </c>
      <c r="L8" s="70">
        <v>0</v>
      </c>
      <c r="M8" s="70">
        <v>0</v>
      </c>
      <c r="N8" s="70">
        <v>0</v>
      </c>
      <c r="O8" s="71">
        <v>0</v>
      </c>
      <c r="P8" s="71">
        <v>1.2</v>
      </c>
      <c r="Q8" s="71">
        <v>0</v>
      </c>
      <c r="R8" s="71">
        <v>0</v>
      </c>
      <c r="S8" s="71">
        <v>14.81</v>
      </c>
      <c r="T8" s="71">
        <v>38.6</v>
      </c>
      <c r="U8" s="71">
        <v>1.67</v>
      </c>
      <c r="V8" s="71">
        <v>0</v>
      </c>
      <c r="W8" s="71">
        <v>2.6</v>
      </c>
      <c r="X8" s="71">
        <v>0</v>
      </c>
      <c r="Y8" s="71">
        <v>0</v>
      </c>
      <c r="Z8" s="71">
        <v>0</v>
      </c>
      <c r="AA8" s="71">
        <v>1</v>
      </c>
      <c r="AB8" s="71">
        <v>0</v>
      </c>
      <c r="AC8" s="71">
        <v>0</v>
      </c>
      <c r="AD8" s="71">
        <v>4</v>
      </c>
      <c r="AE8" s="71">
        <v>0</v>
      </c>
      <c r="AF8" s="71">
        <v>3</v>
      </c>
      <c r="AG8" s="71">
        <v>0</v>
      </c>
      <c r="AH8" s="71">
        <v>0</v>
      </c>
      <c r="AI8" s="71">
        <v>0</v>
      </c>
      <c r="AJ8" s="71">
        <v>0.2</v>
      </c>
      <c r="AK8" s="71">
        <v>0</v>
      </c>
      <c r="AL8" s="71">
        <v>0</v>
      </c>
      <c r="AM8" s="71">
        <v>0</v>
      </c>
      <c r="AN8" s="71">
        <v>8</v>
      </c>
      <c r="AO8" s="71">
        <v>0</v>
      </c>
      <c r="AP8" s="71">
        <v>2.5</v>
      </c>
      <c r="AQ8" s="71">
        <v>1.83</v>
      </c>
      <c r="AR8" s="71">
        <v>4.8</v>
      </c>
      <c r="AS8" s="71">
        <v>0</v>
      </c>
      <c r="AT8" s="71">
        <v>0</v>
      </c>
      <c r="AU8" s="71">
        <v>9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8</v>
      </c>
      <c r="CA8" s="71">
        <v>0</v>
      </c>
      <c r="CB8" s="71">
        <v>8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271</v>
      </c>
      <c r="E9" s="70">
        <f t="shared" si="0"/>
        <v>168.3</v>
      </c>
      <c r="F9" s="70">
        <v>121.7</v>
      </c>
      <c r="G9" s="70">
        <v>64.18</v>
      </c>
      <c r="H9" s="70">
        <v>1.3</v>
      </c>
      <c r="I9" s="70">
        <v>0</v>
      </c>
      <c r="J9" s="70">
        <v>0</v>
      </c>
      <c r="K9" s="70">
        <v>40.21</v>
      </c>
      <c r="L9" s="70">
        <v>0</v>
      </c>
      <c r="M9" s="70">
        <v>0</v>
      </c>
      <c r="N9" s="70">
        <v>0</v>
      </c>
      <c r="O9" s="71">
        <v>0</v>
      </c>
      <c r="P9" s="71">
        <v>1.2</v>
      </c>
      <c r="Q9" s="71">
        <v>0</v>
      </c>
      <c r="R9" s="71">
        <v>0</v>
      </c>
      <c r="S9" s="71">
        <v>14.81</v>
      </c>
      <c r="T9" s="71">
        <v>38.6</v>
      </c>
      <c r="U9" s="71">
        <v>1.67</v>
      </c>
      <c r="V9" s="71">
        <v>0</v>
      </c>
      <c r="W9" s="71">
        <v>2.6</v>
      </c>
      <c r="X9" s="71">
        <v>0</v>
      </c>
      <c r="Y9" s="71">
        <v>0</v>
      </c>
      <c r="Z9" s="71">
        <v>0</v>
      </c>
      <c r="AA9" s="71">
        <v>1</v>
      </c>
      <c r="AB9" s="71">
        <v>0</v>
      </c>
      <c r="AC9" s="71">
        <v>0</v>
      </c>
      <c r="AD9" s="71">
        <v>4</v>
      </c>
      <c r="AE9" s="71">
        <v>0</v>
      </c>
      <c r="AF9" s="71">
        <v>3</v>
      </c>
      <c r="AG9" s="71">
        <v>0</v>
      </c>
      <c r="AH9" s="71">
        <v>0</v>
      </c>
      <c r="AI9" s="71">
        <v>0</v>
      </c>
      <c r="AJ9" s="71">
        <v>0.2</v>
      </c>
      <c r="AK9" s="71">
        <v>0</v>
      </c>
      <c r="AL9" s="71">
        <v>0</v>
      </c>
      <c r="AM9" s="71">
        <v>0</v>
      </c>
      <c r="AN9" s="71">
        <v>8</v>
      </c>
      <c r="AO9" s="71">
        <v>0</v>
      </c>
      <c r="AP9" s="71">
        <v>2.5</v>
      </c>
      <c r="AQ9" s="71">
        <v>1.83</v>
      </c>
      <c r="AR9" s="71">
        <v>4.8</v>
      </c>
      <c r="AS9" s="71">
        <v>0</v>
      </c>
      <c r="AT9" s="71">
        <v>0</v>
      </c>
      <c r="AU9" s="71">
        <v>9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8</v>
      </c>
      <c r="CA9" s="71">
        <v>0</v>
      </c>
      <c r="CB9" s="71">
        <v>8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272</v>
      </c>
      <c r="E10" s="70">
        <f t="shared" si="0"/>
        <v>141.7</v>
      </c>
      <c r="F10" s="70">
        <v>121.7</v>
      </c>
      <c r="G10" s="70">
        <v>64.18</v>
      </c>
      <c r="H10" s="70">
        <v>1.3</v>
      </c>
      <c r="I10" s="70">
        <v>0</v>
      </c>
      <c r="J10" s="70">
        <v>0</v>
      </c>
      <c r="K10" s="70">
        <v>40.21</v>
      </c>
      <c r="L10" s="70">
        <v>0</v>
      </c>
      <c r="M10" s="70">
        <v>0</v>
      </c>
      <c r="N10" s="70">
        <v>0</v>
      </c>
      <c r="O10" s="71">
        <v>0</v>
      </c>
      <c r="P10" s="71">
        <v>1.2</v>
      </c>
      <c r="Q10" s="71">
        <v>0</v>
      </c>
      <c r="R10" s="71">
        <v>0</v>
      </c>
      <c r="S10" s="71">
        <v>14.81</v>
      </c>
      <c r="T10" s="71">
        <v>20</v>
      </c>
      <c r="U10" s="71">
        <v>1.67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1</v>
      </c>
      <c r="AB10" s="71">
        <v>0</v>
      </c>
      <c r="AC10" s="71">
        <v>0</v>
      </c>
      <c r="AD10" s="71">
        <v>4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0.2</v>
      </c>
      <c r="AK10" s="71">
        <v>0</v>
      </c>
      <c r="AL10" s="71">
        <v>0</v>
      </c>
      <c r="AM10" s="71">
        <v>0</v>
      </c>
      <c r="AN10" s="71">
        <v>3</v>
      </c>
      <c r="AO10" s="71">
        <v>0</v>
      </c>
      <c r="AP10" s="71">
        <v>2.5</v>
      </c>
      <c r="AQ10" s="71">
        <v>1.83</v>
      </c>
      <c r="AR10" s="71">
        <v>4.8</v>
      </c>
      <c r="AS10" s="71">
        <v>0</v>
      </c>
      <c r="AT10" s="71">
        <v>0</v>
      </c>
      <c r="AU10" s="71">
        <v>1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2" t="s">
        <v>82</v>
      </c>
      <c r="B11" s="42" t="s">
        <v>83</v>
      </c>
      <c r="C11" s="42" t="s">
        <v>87</v>
      </c>
      <c r="D11" s="42" t="s">
        <v>273</v>
      </c>
      <c r="E11" s="70">
        <f t="shared" si="0"/>
        <v>26.6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18.6</v>
      </c>
      <c r="U11" s="71">
        <v>0</v>
      </c>
      <c r="V11" s="71">
        <v>0</v>
      </c>
      <c r="W11" s="71">
        <v>2.6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3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5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8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8</v>
      </c>
      <c r="CA11" s="71">
        <v>0</v>
      </c>
      <c r="CB11" s="71">
        <v>8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274</v>
      </c>
      <c r="E12" s="70">
        <f t="shared" si="0"/>
        <v>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1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42" t="s">
        <v>38</v>
      </c>
      <c r="B13" s="42" t="s">
        <v>38</v>
      </c>
      <c r="C13" s="42" t="s">
        <v>38</v>
      </c>
      <c r="D13" s="42" t="s">
        <v>275</v>
      </c>
      <c r="E13" s="70">
        <f t="shared" si="0"/>
        <v>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1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42" t="s">
        <v>89</v>
      </c>
      <c r="B14" s="42" t="s">
        <v>90</v>
      </c>
      <c r="C14" s="42" t="s">
        <v>91</v>
      </c>
      <c r="D14" s="42" t="s">
        <v>276</v>
      </c>
      <c r="E14" s="70">
        <f t="shared" si="0"/>
        <v>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1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277</v>
      </c>
      <c r="E15" s="70">
        <f t="shared" si="0"/>
        <v>25.89</v>
      </c>
      <c r="F15" s="70">
        <v>25.89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16.89</v>
      </c>
      <c r="M15" s="70">
        <v>9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278</v>
      </c>
      <c r="E16" s="70">
        <f t="shared" si="0"/>
        <v>25.89</v>
      </c>
      <c r="F16" s="70">
        <v>25.89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16.89</v>
      </c>
      <c r="M16" s="70">
        <v>9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32.25" customHeight="1">
      <c r="A17" s="42" t="s">
        <v>93</v>
      </c>
      <c r="B17" s="42" t="s">
        <v>94</v>
      </c>
      <c r="C17" s="42" t="s">
        <v>94</v>
      </c>
      <c r="D17" s="42" t="s">
        <v>279</v>
      </c>
      <c r="E17" s="70">
        <f t="shared" si="0"/>
        <v>16.89</v>
      </c>
      <c r="F17" s="70">
        <v>16.89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16.89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30" customHeight="1">
      <c r="A18" s="42" t="s">
        <v>93</v>
      </c>
      <c r="B18" s="42" t="s">
        <v>94</v>
      </c>
      <c r="C18" s="42" t="s">
        <v>96</v>
      </c>
      <c r="D18" s="42" t="s">
        <v>280</v>
      </c>
      <c r="E18" s="70">
        <f t="shared" si="0"/>
        <v>9</v>
      </c>
      <c r="F18" s="70">
        <v>9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9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30" customHeight="1">
      <c r="A19" s="42" t="s">
        <v>38</v>
      </c>
      <c r="B19" s="42" t="s">
        <v>38</v>
      </c>
      <c r="C19" s="42" t="s">
        <v>38</v>
      </c>
      <c r="D19" s="42" t="s">
        <v>281</v>
      </c>
      <c r="E19" s="70">
        <f t="shared" si="0"/>
        <v>8</v>
      </c>
      <c r="F19" s="70">
        <v>8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8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42" t="s">
        <v>38</v>
      </c>
      <c r="B20" s="42" t="s">
        <v>38</v>
      </c>
      <c r="C20" s="42" t="s">
        <v>38</v>
      </c>
      <c r="D20" s="42" t="s">
        <v>282</v>
      </c>
      <c r="E20" s="70">
        <f t="shared" si="0"/>
        <v>8</v>
      </c>
      <c r="F20" s="70">
        <v>8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8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42" t="s">
        <v>98</v>
      </c>
      <c r="B21" s="42" t="s">
        <v>99</v>
      </c>
      <c r="C21" s="42" t="s">
        <v>100</v>
      </c>
      <c r="D21" s="42" t="s">
        <v>283</v>
      </c>
      <c r="E21" s="70">
        <f t="shared" si="0"/>
        <v>8</v>
      </c>
      <c r="F21" s="70">
        <v>8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8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42" t="s">
        <v>38</v>
      </c>
      <c r="B22" s="42" t="s">
        <v>38</v>
      </c>
      <c r="C22" s="42" t="s">
        <v>38</v>
      </c>
      <c r="D22" s="42" t="s">
        <v>284</v>
      </c>
      <c r="E22" s="70">
        <f t="shared" si="0"/>
        <v>13.16</v>
      </c>
      <c r="F22" s="70">
        <v>13.16</v>
      </c>
      <c r="G22" s="70">
        <v>0</v>
      </c>
      <c r="H22" s="70">
        <v>1.16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  <c r="P22" s="71">
        <v>0</v>
      </c>
      <c r="Q22" s="71">
        <v>12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42" t="s">
        <v>38</v>
      </c>
      <c r="B23" s="42" t="s">
        <v>38</v>
      </c>
      <c r="C23" s="42" t="s">
        <v>38</v>
      </c>
      <c r="D23" s="42" t="s">
        <v>285</v>
      </c>
      <c r="E23" s="70">
        <f t="shared" si="0"/>
        <v>13.16</v>
      </c>
      <c r="F23" s="70">
        <v>13.16</v>
      </c>
      <c r="G23" s="70">
        <v>0</v>
      </c>
      <c r="H23" s="70">
        <v>1.16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>
        <v>0</v>
      </c>
      <c r="P23" s="71">
        <v>0</v>
      </c>
      <c r="Q23" s="71">
        <v>12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42" t="s">
        <v>102</v>
      </c>
      <c r="B24" s="42" t="s">
        <v>100</v>
      </c>
      <c r="C24" s="42" t="s">
        <v>103</v>
      </c>
      <c r="D24" s="42" t="s">
        <v>286</v>
      </c>
      <c r="E24" s="70">
        <f t="shared" si="0"/>
        <v>12</v>
      </c>
      <c r="F24" s="70">
        <v>12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71">
        <v>12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42" t="s">
        <v>102</v>
      </c>
      <c r="B25" s="42" t="s">
        <v>100</v>
      </c>
      <c r="C25" s="42" t="s">
        <v>91</v>
      </c>
      <c r="D25" s="42" t="s">
        <v>287</v>
      </c>
      <c r="E25" s="70">
        <f t="shared" si="0"/>
        <v>1.16</v>
      </c>
      <c r="F25" s="70">
        <v>1.16</v>
      </c>
      <c r="G25" s="70">
        <v>0</v>
      </c>
      <c r="H25" s="70">
        <v>1.16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" right="0" top="0.9842519685039371" bottom="0.9842519685039371" header="0.5118110236220472" footer="0.5118110236220472"/>
  <pageSetup errors="blank" fitToHeight="1000" horizontalDpi="600" verticalDpi="600" orientation="landscape" paperSize="9" scale="2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288</v>
      </c>
    </row>
    <row r="2" spans="1:7" ht="25.5" customHeight="1">
      <c r="A2" s="4" t="s">
        <v>289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6.5" customHeight="1">
      <c r="A4" s="46" t="s">
        <v>290</v>
      </c>
      <c r="B4" s="47"/>
      <c r="C4" s="47"/>
      <c r="D4" s="48"/>
      <c r="E4" s="55" t="s">
        <v>108</v>
      </c>
      <c r="F4" s="16"/>
      <c r="G4" s="16"/>
    </row>
    <row r="5" spans="1:7" ht="18" customHeight="1">
      <c r="A5" s="9" t="s">
        <v>69</v>
      </c>
      <c r="B5" s="11"/>
      <c r="C5" s="56" t="s">
        <v>70</v>
      </c>
      <c r="D5" s="57" t="s">
        <v>188</v>
      </c>
      <c r="E5" s="16" t="s">
        <v>59</v>
      </c>
      <c r="F5" s="13" t="s">
        <v>291</v>
      </c>
      <c r="G5" s="58" t="s">
        <v>292</v>
      </c>
    </row>
    <row r="6" spans="1:7" ht="18.75" customHeight="1">
      <c r="A6" s="18" t="s">
        <v>79</v>
      </c>
      <c r="B6" s="19" t="s">
        <v>80</v>
      </c>
      <c r="C6" s="59"/>
      <c r="D6" s="60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1" t="s">
        <v>38</v>
      </c>
      <c r="D7" s="24" t="s">
        <v>59</v>
      </c>
      <c r="E7" s="43">
        <f aca="true" t="shared" si="0" ref="E7:E28">SUM(F7:G7)</f>
        <v>189.75</v>
      </c>
      <c r="F7" s="43">
        <v>168.75</v>
      </c>
      <c r="G7" s="25">
        <v>21</v>
      </c>
    </row>
    <row r="8" spans="1:7" ht="19.5" customHeight="1">
      <c r="A8" s="24" t="s">
        <v>38</v>
      </c>
      <c r="B8" s="42" t="s">
        <v>293</v>
      </c>
      <c r="C8" s="61" t="s">
        <v>38</v>
      </c>
      <c r="D8" s="24" t="s">
        <v>178</v>
      </c>
      <c r="E8" s="43">
        <f t="shared" si="0"/>
        <v>168.75</v>
      </c>
      <c r="F8" s="43">
        <v>168.75</v>
      </c>
      <c r="G8" s="25">
        <v>0</v>
      </c>
    </row>
    <row r="9" spans="1:7" ht="19.5" customHeight="1">
      <c r="A9" s="24" t="s">
        <v>293</v>
      </c>
      <c r="B9" s="42" t="s">
        <v>169</v>
      </c>
      <c r="C9" s="61" t="s">
        <v>85</v>
      </c>
      <c r="D9" s="24" t="s">
        <v>294</v>
      </c>
      <c r="E9" s="43">
        <f t="shared" si="0"/>
        <v>64.18</v>
      </c>
      <c r="F9" s="43">
        <v>64.18</v>
      </c>
      <c r="G9" s="25">
        <v>0</v>
      </c>
    </row>
    <row r="10" spans="1:7" ht="19.5" customHeight="1">
      <c r="A10" s="24" t="s">
        <v>293</v>
      </c>
      <c r="B10" s="42" t="s">
        <v>171</v>
      </c>
      <c r="C10" s="61" t="s">
        <v>85</v>
      </c>
      <c r="D10" s="24" t="s">
        <v>295</v>
      </c>
      <c r="E10" s="43">
        <f t="shared" si="0"/>
        <v>2.46</v>
      </c>
      <c r="F10" s="43">
        <v>2.46</v>
      </c>
      <c r="G10" s="25">
        <v>0</v>
      </c>
    </row>
    <row r="11" spans="1:7" ht="19.5" customHeight="1">
      <c r="A11" s="24" t="s">
        <v>293</v>
      </c>
      <c r="B11" s="42" t="s">
        <v>296</v>
      </c>
      <c r="C11" s="61" t="s">
        <v>85</v>
      </c>
      <c r="D11" s="24" t="s">
        <v>297</v>
      </c>
      <c r="E11" s="43">
        <f t="shared" si="0"/>
        <v>40.21</v>
      </c>
      <c r="F11" s="43">
        <v>40.21</v>
      </c>
      <c r="G11" s="25">
        <v>0</v>
      </c>
    </row>
    <row r="12" spans="1:7" ht="19.5" customHeight="1">
      <c r="A12" s="24" t="s">
        <v>293</v>
      </c>
      <c r="B12" s="42" t="s">
        <v>298</v>
      </c>
      <c r="C12" s="61" t="s">
        <v>85</v>
      </c>
      <c r="D12" s="24" t="s">
        <v>299</v>
      </c>
      <c r="E12" s="43">
        <f t="shared" si="0"/>
        <v>16.89</v>
      </c>
      <c r="F12" s="43">
        <v>16.89</v>
      </c>
      <c r="G12" s="25">
        <v>0</v>
      </c>
    </row>
    <row r="13" spans="1:7" ht="19.5" customHeight="1">
      <c r="A13" s="24" t="s">
        <v>293</v>
      </c>
      <c r="B13" s="42" t="s">
        <v>300</v>
      </c>
      <c r="C13" s="61" t="s">
        <v>85</v>
      </c>
      <c r="D13" s="24" t="s">
        <v>301</v>
      </c>
      <c r="E13" s="43">
        <f t="shared" si="0"/>
        <v>9</v>
      </c>
      <c r="F13" s="43">
        <v>9</v>
      </c>
      <c r="G13" s="25">
        <v>0</v>
      </c>
    </row>
    <row r="14" spans="1:7" ht="19.5" customHeight="1">
      <c r="A14" s="24" t="s">
        <v>293</v>
      </c>
      <c r="B14" s="42" t="s">
        <v>302</v>
      </c>
      <c r="C14" s="61" t="s">
        <v>85</v>
      </c>
      <c r="D14" s="24" t="s">
        <v>303</v>
      </c>
      <c r="E14" s="43">
        <f t="shared" si="0"/>
        <v>8</v>
      </c>
      <c r="F14" s="43">
        <v>8</v>
      </c>
      <c r="G14" s="25">
        <v>0</v>
      </c>
    </row>
    <row r="15" spans="1:7" ht="19.5" customHeight="1">
      <c r="A15" s="24" t="s">
        <v>293</v>
      </c>
      <c r="B15" s="42" t="s">
        <v>304</v>
      </c>
      <c r="C15" s="61" t="s">
        <v>85</v>
      </c>
      <c r="D15" s="24" t="s">
        <v>305</v>
      </c>
      <c r="E15" s="43">
        <f t="shared" si="0"/>
        <v>1.2</v>
      </c>
      <c r="F15" s="43">
        <v>1.2</v>
      </c>
      <c r="G15" s="25">
        <v>0</v>
      </c>
    </row>
    <row r="16" spans="1:7" ht="19.5" customHeight="1">
      <c r="A16" s="24" t="s">
        <v>293</v>
      </c>
      <c r="B16" s="42" t="s">
        <v>306</v>
      </c>
      <c r="C16" s="61" t="s">
        <v>85</v>
      </c>
      <c r="D16" s="24" t="s">
        <v>307</v>
      </c>
      <c r="E16" s="43">
        <f t="shared" si="0"/>
        <v>12</v>
      </c>
      <c r="F16" s="43">
        <v>12</v>
      </c>
      <c r="G16" s="25">
        <v>0</v>
      </c>
    </row>
    <row r="17" spans="1:7" ht="19.5" customHeight="1">
      <c r="A17" s="24" t="s">
        <v>293</v>
      </c>
      <c r="B17" s="42" t="s">
        <v>308</v>
      </c>
      <c r="C17" s="61" t="s">
        <v>85</v>
      </c>
      <c r="D17" s="24" t="s">
        <v>309</v>
      </c>
      <c r="E17" s="43">
        <f t="shared" si="0"/>
        <v>14.81</v>
      </c>
      <c r="F17" s="43">
        <v>14.81</v>
      </c>
      <c r="G17" s="25">
        <v>0</v>
      </c>
    </row>
    <row r="18" spans="1:7" ht="19.5" customHeight="1">
      <c r="A18" s="24" t="s">
        <v>38</v>
      </c>
      <c r="B18" s="42" t="s">
        <v>310</v>
      </c>
      <c r="C18" s="61" t="s">
        <v>38</v>
      </c>
      <c r="D18" s="24" t="s">
        <v>179</v>
      </c>
      <c r="E18" s="43">
        <f t="shared" si="0"/>
        <v>21</v>
      </c>
      <c r="F18" s="43">
        <v>0</v>
      </c>
      <c r="G18" s="25">
        <v>21</v>
      </c>
    </row>
    <row r="19" spans="1:7" ht="19.5" customHeight="1">
      <c r="A19" s="24" t="s">
        <v>310</v>
      </c>
      <c r="B19" s="42" t="s">
        <v>169</v>
      </c>
      <c r="C19" s="61" t="s">
        <v>85</v>
      </c>
      <c r="D19" s="24" t="s">
        <v>311</v>
      </c>
      <c r="E19" s="43">
        <f t="shared" si="0"/>
        <v>1.67</v>
      </c>
      <c r="F19" s="43">
        <v>0</v>
      </c>
      <c r="G19" s="25">
        <v>1.67</v>
      </c>
    </row>
    <row r="20" spans="1:7" ht="19.5" customHeight="1">
      <c r="A20" s="24" t="s">
        <v>310</v>
      </c>
      <c r="B20" s="42" t="s">
        <v>296</v>
      </c>
      <c r="C20" s="61" t="s">
        <v>85</v>
      </c>
      <c r="D20" s="24" t="s">
        <v>312</v>
      </c>
      <c r="E20" s="43">
        <f t="shared" si="0"/>
        <v>1</v>
      </c>
      <c r="F20" s="43">
        <v>0</v>
      </c>
      <c r="G20" s="25">
        <v>1</v>
      </c>
    </row>
    <row r="21" spans="1:7" ht="19.5" customHeight="1">
      <c r="A21" s="24" t="s">
        <v>310</v>
      </c>
      <c r="B21" s="42" t="s">
        <v>313</v>
      </c>
      <c r="C21" s="61" t="s">
        <v>85</v>
      </c>
      <c r="D21" s="24" t="s">
        <v>314</v>
      </c>
      <c r="E21" s="43">
        <f t="shared" si="0"/>
        <v>4</v>
      </c>
      <c r="F21" s="43">
        <v>0</v>
      </c>
      <c r="G21" s="25">
        <v>4</v>
      </c>
    </row>
    <row r="22" spans="1:7" ht="19.5" customHeight="1">
      <c r="A22" s="24" t="s">
        <v>310</v>
      </c>
      <c r="B22" s="42" t="s">
        <v>315</v>
      </c>
      <c r="C22" s="61" t="s">
        <v>85</v>
      </c>
      <c r="D22" s="24" t="s">
        <v>316</v>
      </c>
      <c r="E22" s="43">
        <f t="shared" si="0"/>
        <v>1</v>
      </c>
      <c r="F22" s="43">
        <v>0</v>
      </c>
      <c r="G22" s="25">
        <v>1</v>
      </c>
    </row>
    <row r="23" spans="1:7" ht="19.5" customHeight="1">
      <c r="A23" s="24" t="s">
        <v>310</v>
      </c>
      <c r="B23" s="42" t="s">
        <v>317</v>
      </c>
      <c r="C23" s="61" t="s">
        <v>85</v>
      </c>
      <c r="D23" s="24" t="s">
        <v>318</v>
      </c>
      <c r="E23" s="43">
        <f t="shared" si="0"/>
        <v>0.2</v>
      </c>
      <c r="F23" s="43">
        <v>0</v>
      </c>
      <c r="G23" s="25">
        <v>0.2</v>
      </c>
    </row>
    <row r="24" spans="1:7" ht="19.5" customHeight="1">
      <c r="A24" s="24" t="s">
        <v>310</v>
      </c>
      <c r="B24" s="42" t="s">
        <v>319</v>
      </c>
      <c r="C24" s="61" t="s">
        <v>85</v>
      </c>
      <c r="D24" s="24" t="s">
        <v>320</v>
      </c>
      <c r="E24" s="43">
        <f t="shared" si="0"/>
        <v>3</v>
      </c>
      <c r="F24" s="43">
        <v>0</v>
      </c>
      <c r="G24" s="25">
        <v>3</v>
      </c>
    </row>
    <row r="25" spans="1:7" ht="19.5" customHeight="1">
      <c r="A25" s="24" t="s">
        <v>310</v>
      </c>
      <c r="B25" s="42" t="s">
        <v>321</v>
      </c>
      <c r="C25" s="61" t="s">
        <v>85</v>
      </c>
      <c r="D25" s="24" t="s">
        <v>322</v>
      </c>
      <c r="E25" s="43">
        <f t="shared" si="0"/>
        <v>2.5</v>
      </c>
      <c r="F25" s="43">
        <v>0</v>
      </c>
      <c r="G25" s="25">
        <v>2.5</v>
      </c>
    </row>
    <row r="26" spans="1:7" ht="19.5" customHeight="1">
      <c r="A26" s="24" t="s">
        <v>310</v>
      </c>
      <c r="B26" s="42" t="s">
        <v>323</v>
      </c>
      <c r="C26" s="61" t="s">
        <v>85</v>
      </c>
      <c r="D26" s="24" t="s">
        <v>324</v>
      </c>
      <c r="E26" s="43">
        <f t="shared" si="0"/>
        <v>1.83</v>
      </c>
      <c r="F26" s="43">
        <v>0</v>
      </c>
      <c r="G26" s="25">
        <v>1.83</v>
      </c>
    </row>
    <row r="27" spans="1:7" ht="19.5" customHeight="1">
      <c r="A27" s="24" t="s">
        <v>310</v>
      </c>
      <c r="B27" s="42" t="s">
        <v>325</v>
      </c>
      <c r="C27" s="61" t="s">
        <v>85</v>
      </c>
      <c r="D27" s="24" t="s">
        <v>326</v>
      </c>
      <c r="E27" s="43">
        <f t="shared" si="0"/>
        <v>4.8</v>
      </c>
      <c r="F27" s="43">
        <v>0</v>
      </c>
      <c r="G27" s="25">
        <v>4.8</v>
      </c>
    </row>
    <row r="28" spans="1:7" ht="19.5" customHeight="1">
      <c r="A28" s="24" t="s">
        <v>310</v>
      </c>
      <c r="B28" s="42" t="s">
        <v>308</v>
      </c>
      <c r="C28" s="61" t="s">
        <v>85</v>
      </c>
      <c r="D28" s="24" t="s">
        <v>327</v>
      </c>
      <c r="E28" s="43">
        <f t="shared" si="0"/>
        <v>1</v>
      </c>
      <c r="F28" s="43">
        <v>0</v>
      </c>
      <c r="G28" s="25">
        <v>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5511811023623" right="0.3937007874015748" top="0.3937007874015748" bottom="0.1968503937007874" header="0.5118110236220472" footer="0.5118110236220472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328</v>
      </c>
    </row>
    <row r="2" spans="1:6" ht="19.5" customHeight="1">
      <c r="A2" s="4" t="s">
        <v>329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0"/>
      <c r="E3" s="50"/>
      <c r="F3" s="8" t="s">
        <v>5</v>
      </c>
    </row>
    <row r="4" spans="1:6" ht="19.5" customHeight="1">
      <c r="A4" s="9" t="s">
        <v>69</v>
      </c>
      <c r="B4" s="10"/>
      <c r="C4" s="11"/>
      <c r="D4" s="51" t="s">
        <v>70</v>
      </c>
      <c r="E4" s="32" t="s">
        <v>330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2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3" t="s">
        <v>38</v>
      </c>
      <c r="E6" s="53" t="s">
        <v>59</v>
      </c>
      <c r="F6" s="54">
        <v>26.6</v>
      </c>
    </row>
    <row r="7" spans="1:6" ht="19.5" customHeight="1">
      <c r="A7" s="42" t="s">
        <v>38</v>
      </c>
      <c r="B7" s="42" t="s">
        <v>38</v>
      </c>
      <c r="C7" s="42" t="s">
        <v>38</v>
      </c>
      <c r="D7" s="53" t="s">
        <v>38</v>
      </c>
      <c r="E7" s="53" t="s">
        <v>88</v>
      </c>
      <c r="F7" s="54">
        <v>26.6</v>
      </c>
    </row>
    <row r="8" spans="1:6" ht="19.5" customHeight="1">
      <c r="A8" s="42" t="s">
        <v>82</v>
      </c>
      <c r="B8" s="42" t="s">
        <v>83</v>
      </c>
      <c r="C8" s="42" t="s">
        <v>87</v>
      </c>
      <c r="D8" s="53" t="s">
        <v>85</v>
      </c>
      <c r="E8" s="53" t="s">
        <v>331</v>
      </c>
      <c r="F8" s="54">
        <v>18.6</v>
      </c>
    </row>
    <row r="9" spans="1:6" ht="19.5" customHeight="1">
      <c r="A9" s="42" t="s">
        <v>82</v>
      </c>
      <c r="B9" s="42" t="s">
        <v>83</v>
      </c>
      <c r="C9" s="42" t="s">
        <v>87</v>
      </c>
      <c r="D9" s="53" t="s">
        <v>85</v>
      </c>
      <c r="E9" s="53" t="s">
        <v>332</v>
      </c>
      <c r="F9" s="54">
        <v>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destino</cp:lastModifiedBy>
  <cp:lastPrinted>2021-03-20T09:30:25Z</cp:lastPrinted>
  <dcterms:created xsi:type="dcterms:W3CDTF">2022-07-26T01:52:16Z</dcterms:created>
  <dcterms:modified xsi:type="dcterms:W3CDTF">2022-07-26T01:54:55Z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52BE1C91DB7744D8B1AABCB417B5A401</vt:lpwstr>
  </property>
  <property fmtid="{D5CDD505-2E9C-101B-9397-08002B2CF9AE}" pid="4" name="KSOProductBuildV">
    <vt:lpwstr>2052-11.1.0.11875</vt:lpwstr>
  </property>
</Properties>
</file>